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00"/>
  </bookViews>
  <sheets>
    <sheet name="NEW ERA_stkopt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M4" i="2" s="1"/>
  <c r="I5" i="2"/>
  <c r="K5" i="2" s="1"/>
  <c r="I3" i="2"/>
  <c r="K3" i="2" s="1"/>
  <c r="N5" i="2"/>
  <c r="M5" i="2" l="1"/>
  <c r="M3" i="2"/>
  <c r="I1" i="2"/>
  <c r="N3" i="2"/>
  <c r="N4" i="2"/>
  <c r="K4" i="2"/>
  <c r="M1" i="2" l="1"/>
  <c r="K1" i="2"/>
  <c r="N1" i="2" l="1"/>
</calcChain>
</file>

<file path=xl/sharedStrings.xml><?xml version="1.0" encoding="utf-8"?>
<sst xmlns="http://schemas.openxmlformats.org/spreadsheetml/2006/main" count="28" uniqueCount="24">
  <si>
    <t>Description</t>
  </si>
  <si>
    <t>373552</t>
  </si>
  <si>
    <t>New Era Junior NY Yankees Gold</t>
  </si>
  <si>
    <t>60222392</t>
  </si>
  <si>
    <t>New Era NY Yankees Stone</t>
  </si>
  <si>
    <t>PIC</t>
  </si>
  <si>
    <t>RRP</t>
  </si>
  <si>
    <t>Total RRP</t>
  </si>
  <si>
    <t>SKU</t>
  </si>
  <si>
    <t>QTY</t>
  </si>
  <si>
    <t>Discount</t>
  </si>
  <si>
    <t>NEW ERA</t>
  </si>
  <si>
    <t>NY</t>
  </si>
  <si>
    <t>Club</t>
  </si>
  <si>
    <t>Brand</t>
  </si>
  <si>
    <t>Sales Price</t>
  </si>
  <si>
    <t>Chicago</t>
  </si>
  <si>
    <t>New Era MLB 9Fifth Chicago White Sox</t>
  </si>
  <si>
    <t>S/M</t>
  </si>
  <si>
    <t>M/L</t>
  </si>
  <si>
    <t>Total Price</t>
  </si>
  <si>
    <t>196313980006 </t>
  </si>
  <si>
    <t>EAN</t>
  </si>
  <si>
    <t>Uni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</si>
</sst>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[$€-2]\ * #,##0.00_-;\-[$€-2]\ * #,##0.00_-;_-[$€-2]\ * &quot;-&quot;??_-;_-@_-"/>
    <numFmt numFmtId="166" formatCode="_-* #,##0_-;\-* #,##0_-;_-* &quot;-&quot;??_-;_-@_-"/>
  </numFmts>
  <fonts count="9">
    <font>
      <sz val="10"/>
      <color indexed="8"/>
      <name val="ARIAL"/>
      <charset val="1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top"/>
    </xf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2" fillId="0" borderId="0"/>
    <xf numFmtId="9" fontId="4" fillId="0" borderId="0" applyFont="0" applyFill="0" applyBorder="0" applyAlignment="0" applyProtection="0"/>
    <xf numFmtId="0" fontId="5" fillId="0" borderId="0"/>
    <xf numFmtId="164" fontId="6" fillId="0" borderId="0" applyFont="0" applyFill="0" applyBorder="0" applyAlignment="0" applyProtection="0"/>
  </cellStyleXfs>
  <cellXfs count="23">
    <xf numFmtId="0" fontId="0" fillId="0" borderId="0" xfId="0">
      <alignment vertical="top"/>
    </xf>
    <xf numFmtId="166" fontId="7" fillId="0" borderId="0" xfId="8" applyNumberFormat="1" applyFont="1" applyAlignment="1">
      <alignment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165" fontId="8" fillId="0" borderId="0" xfId="0" applyNumberFormat="1" applyFont="1">
      <alignment vertical="top"/>
    </xf>
    <xf numFmtId="165" fontId="7" fillId="0" borderId="0" xfId="0" applyNumberFormat="1" applyFont="1">
      <alignment vertical="top"/>
    </xf>
    <xf numFmtId="166" fontId="8" fillId="0" borderId="0" xfId="8" applyNumberFormat="1" applyFont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9" fontId="7" fillId="0" borderId="1" xfId="6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9" fontId="8" fillId="0" borderId="1" xfId="6" applyFont="1" applyBorder="1" applyAlignment="1">
      <alignment horizontal="center" vertical="center" wrapText="1"/>
    </xf>
    <xf numFmtId="1" fontId="8" fillId="0" borderId="1" xfId="8" applyNumberFormat="1" applyFont="1" applyBorder="1" applyAlignment="1">
      <alignment horizontal="center" vertical="center" wrapText="1"/>
    </xf>
    <xf numFmtId="1" fontId="8" fillId="0" borderId="1" xfId="6" applyNumberFormat="1" applyFont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</cellXfs>
  <cellStyles count="9">
    <cellStyle name="Comma" xfId="8" builtinId="3"/>
    <cellStyle name="Hyperlink 2" xfId="2"/>
    <cellStyle name="Normal" xfId="0" builtinId="0"/>
    <cellStyle name="Normal 2" xfId="3"/>
    <cellStyle name="Percent" xfId="6" builtinId="5"/>
    <cellStyle name="Standaard 2" xfId="4"/>
    <cellStyle name="Standaard 3" xfId="5"/>
    <cellStyle name="Standaard 4" xfId="1"/>
    <cellStyle name="Standaard_Blad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2</xdr:row>
      <xdr:rowOff>76199</xdr:rowOff>
    </xdr:from>
    <xdr:to>
      <xdr:col>0</xdr:col>
      <xdr:colOff>1590674</xdr:colOff>
      <xdr:row>2</xdr:row>
      <xdr:rowOff>1341308</xdr:rowOff>
    </xdr:to>
    <xdr:pic>
      <xdr:nvPicPr>
        <xdr:cNvPr id="2" name="Picture 1" descr="New Era 9Forty Kinder Cap - New York Yankees Gold - Youth : Amazon.de:  Sport &amp; Freizeit">
          <a:extLst>
            <a:ext uri="{FF2B5EF4-FFF2-40B4-BE49-F238E27FC236}">
              <a16:creationId xmlns:a16="http://schemas.microsoft.com/office/drawing/2014/main" xmlns="" id="{69926F4B-F947-09A1-C525-0F13F97B6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523874"/>
          <a:ext cx="1533525" cy="1260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38100</xdr:rowOff>
    </xdr:from>
    <xdr:to>
      <xdr:col>0</xdr:col>
      <xdr:colOff>1598424</xdr:colOff>
      <xdr:row>3</xdr:row>
      <xdr:rowOff>1363398</xdr:rowOff>
    </xdr:to>
    <xdr:pic>
      <xdr:nvPicPr>
        <xdr:cNvPr id="3" name="Picture 2" descr="New Era New York Yankees Diamond Era Baseball Cap (60222392) cream ab 15,83  € | Preisvergleich bei idealo.de">
          <a:extLst>
            <a:ext uri="{FF2B5EF4-FFF2-40B4-BE49-F238E27FC236}">
              <a16:creationId xmlns:a16="http://schemas.microsoft.com/office/drawing/2014/main" xmlns="" id="{025A62AE-0FDF-C4BC-246F-4B9F1A710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1593662" cy="1320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</xdr:row>
      <xdr:rowOff>142874</xdr:rowOff>
    </xdr:from>
    <xdr:ext cx="1664092" cy="1187730"/>
    <xdr:pic>
      <xdr:nvPicPr>
        <xdr:cNvPr id="5" name="Afbeelding 1">
          <a:extLst>
            <a:ext uri="{FF2B5EF4-FFF2-40B4-BE49-F238E27FC236}">
              <a16:creationId xmlns:a16="http://schemas.microsoft.com/office/drawing/2014/main" xmlns="" id="{1B476CA4-38F5-4562-890A-4CB0DEE29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428999"/>
          <a:ext cx="1664092" cy="1187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zoomScaleNormal="100" workbookViewId="0">
      <selection activeCell="I15" sqref="I15"/>
    </sheetView>
  </sheetViews>
  <sheetFormatPr defaultColWidth="9.140625" defaultRowHeight="12.75"/>
  <cols>
    <col min="1" max="1" width="24.140625" style="3" customWidth="1"/>
    <col min="2" max="2" width="9.7109375" style="3" customWidth="1"/>
    <col min="3" max="3" width="9" style="3" customWidth="1"/>
    <col min="4" max="4" width="7" style="3" bestFit="1" customWidth="1"/>
    <col min="5" max="5" width="14.5703125" style="3" customWidth="1"/>
    <col min="6" max="6" width="6.5703125" style="3" customWidth="1"/>
    <col min="7" max="8" width="4.85546875" style="3" bestFit="1" customWidth="1"/>
    <col min="9" max="9" width="9" style="2"/>
    <col min="10" max="10" width="9.140625" style="4" bestFit="1" customWidth="1"/>
    <col min="11" max="11" width="13.85546875" style="4" bestFit="1" customWidth="1"/>
    <col min="12" max="12" width="10.7109375" style="5" customWidth="1"/>
    <col min="13" max="13" width="13.85546875" style="4" bestFit="1" customWidth="1"/>
    <col min="14" max="14" width="8.140625" style="4" customWidth="1"/>
    <col min="15" max="15" width="15.140625" style="6" customWidth="1"/>
    <col min="16" max="16" width="15.140625" style="3" customWidth="1"/>
    <col min="17" max="16384" width="9.140625" style="3"/>
  </cols>
  <sheetData>
    <row r="1" spans="1:16" s="2" customFormat="1" ht="13.5" thickBot="1">
      <c r="A1" s="7"/>
      <c r="B1" s="7"/>
      <c r="C1" s="7"/>
      <c r="D1" s="7"/>
      <c r="E1" s="7"/>
      <c r="F1" s="7"/>
      <c r="G1" s="7"/>
      <c r="H1" s="7"/>
      <c r="I1" s="7">
        <f>SUM(I3:I5)</f>
        <v>16495</v>
      </c>
      <c r="J1" s="8"/>
      <c r="K1" s="8">
        <f>SUM(K3:K5)</f>
        <v>590755.19999999995</v>
      </c>
      <c r="L1" s="8"/>
      <c r="M1" s="8">
        <f>SUM(M3:M5)</f>
        <v>154717.34999999998</v>
      </c>
      <c r="N1" s="9">
        <f>M1/K1-1</f>
        <v>-0.73810243227651662</v>
      </c>
      <c r="O1" s="1"/>
    </row>
    <row r="2" spans="1:16" ht="21.75" customHeight="1" thickBot="1">
      <c r="A2" s="10" t="s">
        <v>5</v>
      </c>
      <c r="B2" s="10" t="s">
        <v>14</v>
      </c>
      <c r="C2" s="10" t="s">
        <v>13</v>
      </c>
      <c r="D2" s="10" t="s">
        <v>8</v>
      </c>
      <c r="E2" s="10" t="s">
        <v>0</v>
      </c>
      <c r="F2" s="10" t="s">
        <v>23</v>
      </c>
      <c r="G2" s="10" t="s">
        <v>18</v>
      </c>
      <c r="H2" s="10" t="s">
        <v>19</v>
      </c>
      <c r="I2" s="11" t="s">
        <v>9</v>
      </c>
      <c r="J2" s="12" t="s">
        <v>6</v>
      </c>
      <c r="K2" s="12" t="s">
        <v>7</v>
      </c>
      <c r="L2" s="18" t="s">
        <v>15</v>
      </c>
      <c r="M2" s="19" t="s">
        <v>20</v>
      </c>
      <c r="N2" s="20" t="s">
        <v>10</v>
      </c>
      <c r="O2" s="21" t="s">
        <v>22</v>
      </c>
      <c r="P2" s="22"/>
    </row>
    <row r="3" spans="1:16" ht="111.4" customHeight="1">
      <c r="A3" s="13"/>
      <c r="B3" s="13" t="s">
        <v>11</v>
      </c>
      <c r="C3" s="13" t="s">
        <v>12</v>
      </c>
      <c r="D3" s="13" t="s">
        <v>1</v>
      </c>
      <c r="E3" s="13" t="s">
        <v>2</v>
      </c>
      <c r="F3" s="13">
        <v>3006</v>
      </c>
      <c r="G3" s="13"/>
      <c r="H3" s="13"/>
      <c r="I3" s="7">
        <f>SUM(F3:H3)</f>
        <v>3006</v>
      </c>
      <c r="J3" s="14">
        <v>24.9</v>
      </c>
      <c r="K3" s="14">
        <f>J3*I3</f>
        <v>74849.399999999994</v>
      </c>
      <c r="L3" s="8">
        <v>7.95</v>
      </c>
      <c r="M3" s="14">
        <f>L3*I3</f>
        <v>23897.7</v>
      </c>
      <c r="N3" s="15">
        <f>L3/J3-1</f>
        <v>-0.68072289156626509</v>
      </c>
      <c r="O3" s="16">
        <v>195600624678</v>
      </c>
      <c r="P3" s="17"/>
    </row>
    <row r="4" spans="1:16" ht="111.4" customHeight="1">
      <c r="A4" s="13"/>
      <c r="B4" s="13" t="s">
        <v>11</v>
      </c>
      <c r="C4" s="13" t="s">
        <v>12</v>
      </c>
      <c r="D4" s="13" t="s">
        <v>3</v>
      </c>
      <c r="E4" s="13" t="s">
        <v>4</v>
      </c>
      <c r="F4" s="13">
        <v>2342</v>
      </c>
      <c r="G4" s="13"/>
      <c r="H4" s="13"/>
      <c r="I4" s="7">
        <f>SUM(F4:H4)</f>
        <v>2342</v>
      </c>
      <c r="J4" s="14">
        <v>29.9</v>
      </c>
      <c r="K4" s="14">
        <f>J4*I4</f>
        <v>70025.8</v>
      </c>
      <c r="L4" s="8">
        <v>8.5</v>
      </c>
      <c r="M4" s="14">
        <f t="shared" ref="M4:M5" si="0">L4*I4</f>
        <v>19907</v>
      </c>
      <c r="N4" s="15">
        <f>L4/J4-1</f>
        <v>-0.71571906354515047</v>
      </c>
      <c r="O4" s="16">
        <v>196172939818</v>
      </c>
      <c r="P4" s="17"/>
    </row>
    <row r="5" spans="1:16" ht="111.4" customHeight="1">
      <c r="A5" s="13"/>
      <c r="B5" s="13" t="s">
        <v>11</v>
      </c>
      <c r="C5" s="13" t="s">
        <v>16</v>
      </c>
      <c r="D5" s="13" t="s">
        <v>16</v>
      </c>
      <c r="E5" s="13" t="s">
        <v>17</v>
      </c>
      <c r="F5" s="13"/>
      <c r="G5" s="13">
        <v>5978</v>
      </c>
      <c r="H5" s="13">
        <v>5169</v>
      </c>
      <c r="I5" s="7">
        <f>SUM(F5:H5)</f>
        <v>11147</v>
      </c>
      <c r="J5" s="14">
        <v>40</v>
      </c>
      <c r="K5" s="14">
        <f>J5*I5</f>
        <v>445880</v>
      </c>
      <c r="L5" s="8">
        <v>9.9499999999999993</v>
      </c>
      <c r="M5" s="14">
        <f t="shared" si="0"/>
        <v>110912.65</v>
      </c>
      <c r="N5" s="15">
        <f t="shared" ref="N5" si="1">L5/J5-1</f>
        <v>-0.75124999999999997</v>
      </c>
      <c r="O5" s="16">
        <v>196313980013</v>
      </c>
      <c r="P5" s="17" t="s">
        <v>21</v>
      </c>
    </row>
  </sheetData>
  <mergeCells count="1">
    <mergeCell ref="O2:P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ERA_stkopt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>Dators</cp:lastModifiedBy>
  <dcterms:created xsi:type="dcterms:W3CDTF">2025-01-09T15:04:29Z</dcterms:created>
  <dcterms:modified xsi:type="dcterms:W3CDTF">2025-08-05T11:12:33Z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0167203099B1C8A586925CDD086FBB8DA22C4C52056E5C57E8A3CF946505160D5F0E48EAE65563014BA59495820D4D847F528D31597B8C08FB44148246395128F7F6E632C309FAC065F6523F597A0342DD8933FEB310438E50CB1FA2CC6DF41C0C3138FC3544F7A56E758318C1A7DB5A549A76FC25E53CABEF2B3A2D06B2E79</vt:lpwstr>
  </property>
  <property fmtid="{D5CDD505-2E9C-101B-9397-08002B2CF9AE}" pid="3" name="Business Objects Context Information1">
    <vt:lpwstr>3C0D52D88E9A988D97AFD513EFA8153C2C44A7AFC82508866E2EBB50DBCB3E80299167864576D5487C2CDE5464AB34D2D4FE1E21A6DBCCFDDA43A12584FF460111708E3E40EB343879B063C4566D28211DF739BCECE02695913171FFFE08DC1562176F07457ED6E29EBDE2DE45D187C6CF480BFDD24F01A7FBBFC6C01E22502</vt:lpwstr>
  </property>
  <property fmtid="{D5CDD505-2E9C-101B-9397-08002B2CF9AE}" pid="4" name="Business Objects Context Information2">
    <vt:lpwstr>B85AE6B8DB8DED63750B153FB35BFCAFC4BA75D97BF8564BDBE92302AC9757173C508DA50B7DA4F6D18AC6D53BEB2A04AFAA46E55C399A1C93E58F62AC03FB4714A82C86D406F861ACE73BEB8F783ACA4224C3B1FEBD1FFFFF573C390765D7AAEFE05A50BDAF52B4592F5569418F710B8AD6BA9B5CB7E252B08D16DC25F304D</vt:lpwstr>
  </property>
  <property fmtid="{D5CDD505-2E9C-101B-9397-08002B2CF9AE}" pid="5" name="Business Objects Context Information3">
    <vt:lpwstr>6A564CF8255449542EF8902D307952A4C81452130E4D7810B7FBB80BA30BBFDE53A9654E02C207A3EABA2CFD5AC4E2698F1A865ED9DF950634FAA2C8DF5A785EE8F3765128DBC952115F0F10D83E06377F5DC46136C62546063999A597F7B49B278B4CB195A6EE58C8F40376DD0DF1C7A1E32400165F976EF2FEB80A1F34BFA</vt:lpwstr>
  </property>
  <property fmtid="{D5CDD505-2E9C-101B-9397-08002B2CF9AE}" pid="6" name="Business Objects Context Information4">
    <vt:lpwstr>C1850DBC76B354AA6FEFDBBC0EBCACE6994732608B582A1BADB9006D652E9FA6EAFD0226B466F37C519FA1716C39F13FE55B1940FDBFD489E7DDC53B8FC687D7C0DB0ABDA643589AB636ED0868CEB68F6056FBBCB339AD16518CA3340228424F6BE2C1E89C6833A6E828C28745132D1FF1870DADC2D228E3B611C1B6F7B8198</vt:lpwstr>
  </property>
  <property fmtid="{D5CDD505-2E9C-101B-9397-08002B2CF9AE}" pid="7" name="Business Objects Context Information5">
    <vt:lpwstr>269056E2E28F9E0DA091BF4C09362B1CC2CEEB308D204D318A5A31290BB839AA9CE13C78E1ECF63170C10126E1663B13B0FAF957C51A5EA501660149E4628B2EC983A738A4B2EB2C0C47BD2C661C137B203F90EE5F3BBA14E4AE99F29318B8A83D6629D240B714BCDD5BB2D1A0AF1868685070E3C620B6C5228DA59DD0BAD64</vt:lpwstr>
  </property>
  <property fmtid="{D5CDD505-2E9C-101B-9397-08002B2CF9AE}" pid="8" name="Business Objects Context Information6">
    <vt:lpwstr>C5E615CF6B691EA8B6FD6FF3073360339A59FADDCD19DB6C32B298155C240B8F6403E3C643B515359619A9708E82ACBBA3FDA0E9</vt:lpwstr>
  </property>
</Properties>
</file>